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O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M19" i="2" s="1"/>
  <c r="I19" i="2"/>
  <c r="O19" i="2" s="1"/>
  <c r="O18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<sst xmlns="http://schemas.openxmlformats.org/spreadsheetml/2006/main" count="240" uniqueCount="102">
  <si>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</si>
  <si>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</si>
  <si>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</si>
  <si>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</si>
  <si>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</si>
  <si>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</si>
  <si>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</si>
  <si>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</si>
  <si>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</si>
  <si>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</si>
  <si>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</si>
  <si>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</si>
  <si>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</si>
  <si>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</si>
  <si>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</si>
  <si>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</si>
  <si>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</si>
  <si>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</si>
  <si>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</si>
  <si>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</si>
  <si>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</si>
  <si>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</si>
  <si>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</si>
  <si>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</si>
  <si>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</si>
  <si>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</si>
  <si>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</si>
  <si>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</si>
  <si>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</si>
  <si>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</si>
  <si>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</si>
  <si>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</si>
  <si>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</si>
  <si>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Saukkonen</t>
  </si>
  <si>
    <t>13.</t>
  </si>
  <si>
    <t>05.05. 1991  Manse PP - IPV  2-7</t>
  </si>
  <si>
    <t xml:space="preserve">  25 v   2 kk   7 pv</t>
  </si>
  <si>
    <t>Manse PP</t>
  </si>
  <si>
    <t>2.</t>
  </si>
  <si>
    <t>ykköspesis</t>
  </si>
  <si>
    <t>Seurat</t>
  </si>
  <si>
    <t>Manse PP = Mansen Pesäpallo  (1978)</t>
  </si>
  <si>
    <t>28.2.1966</t>
  </si>
  <si>
    <t>8.</t>
  </si>
  <si>
    <t>HoNsU</t>
  </si>
  <si>
    <t>ykkössarja</t>
  </si>
  <si>
    <t>3.</t>
  </si>
  <si>
    <t>HP</t>
  </si>
  <si>
    <t>YKKÖSPESIS</t>
  </si>
  <si>
    <t>1.</t>
  </si>
  <si>
    <t>HoNsU = Hongikon Nuorisoseuran Urheilijat  (1948)</t>
  </si>
  <si>
    <t>HP = Haminan Palloilijat  (1928)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</si>
  <si>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</si>
  <si>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</si>
  <si>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</si>
  <si>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</si>
  <si>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</si>
  <si>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</si>
  <si>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</si>
  <si>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</si>
  <si>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</si>
  <si>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</si>
  <si>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</si>
  <si>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</si>
  <si>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</si>
  <si>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</si>
  <si>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</si>
  <si>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>I p</t>
  </si>
  <si>
    <t xml:space="preserve"> ITÄ - LÄNSI - KORTTI</t>
  </si>
  <si>
    <t>B-POJAT</t>
  </si>
  <si>
    <t>A-POJAT</t>
  </si>
  <si>
    <t>23.07. 1983  Tyrnävä</t>
  </si>
  <si>
    <t xml:space="preserve"> 12-9</t>
  </si>
  <si>
    <t>2k</t>
  </si>
  <si>
    <t>Harri Haka</t>
  </si>
  <si>
    <t xml:space="preserve">  5-22</t>
  </si>
  <si>
    <t>Kiri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</si>
  <si>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</si>
  <si>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</si>
  <si>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</si>
  <si>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</si>
  <si>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</si>
  <si>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</si>
  <si>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</si>
  <si>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</si>
  <si>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</si>
  <si>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</si>
  <si>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</si>
  <si>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</si>
  <si>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</si>
  <si>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</si>
  <si>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Kiri = Jyväskylän Kiri  (1930)</t>
  </si>
  <si>
    <t>Kiri  2</t>
  </si>
  <si>
    <t>4.</t>
  </si>
  <si>
    <t>suomensarja</t>
  </si>
  <si>
    <t>maakuntasarja</t>
  </si>
  <si>
    <t>3/4</t>
  </si>
  <si>
    <t>0/1</t>
  </si>
  <si>
    <t>2/2</t>
  </si>
  <si>
    <t>3/9</t>
  </si>
  <si>
    <t>1/2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</si>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</sst>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1" xfId="0" applyFont="1" applyFill="1" applyBorder="1"/>
    <xf numFmtId="0" fontId="3" fillId="4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2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7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9" fontId="3" fillId="7" borderId="3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165" fontId="3" fillId="7" borderId="12" xfId="1" applyNumberFormat="1" applyFont="1" applyFill="1" applyBorder="1" applyAlignment="1"/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9" fontId="3" fillId="7" borderId="12" xfId="0" applyNumberFormat="1" applyFont="1" applyFill="1" applyBorder="1" applyAlignment="1">
      <alignment horizontal="center"/>
    </xf>
    <xf numFmtId="0" fontId="3" fillId="7" borderId="10" xfId="0" applyFont="1" applyFill="1" applyBorder="1"/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11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9" customWidth="1"/>
    <col min="16" max="20" width="5.7109375" style="62" customWidth="1"/>
    <col min="21" max="21" width="8.7109375" style="62" customWidth="1"/>
    <col min="22" max="22" width="0.7109375" style="29" customWidth="1"/>
    <col min="23" max="27" width="5.7109375" style="62" customWidth="1"/>
    <col min="28" max="28" width="8.7109375" style="62" customWidth="1"/>
    <col min="29" max="29" width="0.7109375" style="29" customWidth="1"/>
    <col min="30" max="35" width="5.7109375" style="6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137">
        <v>1983</v>
      </c>
      <c r="C4" s="137" t="s">
        <v>43</v>
      </c>
      <c r="D4" s="138" t="s">
        <v>92</v>
      </c>
      <c r="E4" s="137"/>
      <c r="F4" s="131" t="s">
        <v>94</v>
      </c>
      <c r="G4" s="132"/>
      <c r="H4" s="133"/>
      <c r="I4" s="137"/>
      <c r="J4" s="137"/>
      <c r="K4" s="137"/>
      <c r="L4" s="137"/>
      <c r="M4" s="137"/>
      <c r="N4" s="139"/>
      <c r="O4" s="29"/>
      <c r="P4" s="25"/>
      <c r="Q4" s="25"/>
      <c r="R4" s="25"/>
      <c r="S4" s="25"/>
      <c r="T4" s="25"/>
      <c r="U4" s="25"/>
      <c r="V4" s="29"/>
      <c r="W4" s="54"/>
      <c r="X4" s="54"/>
      <c r="Y4" s="54"/>
      <c r="Z4" s="54"/>
      <c r="AA4" s="54"/>
      <c r="AB4" s="56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40">
        <v>1984</v>
      </c>
      <c r="C5" s="140" t="s">
        <v>38</v>
      </c>
      <c r="D5" s="141" t="s">
        <v>92</v>
      </c>
      <c r="E5" s="140"/>
      <c r="F5" s="142" t="s">
        <v>95</v>
      </c>
      <c r="G5" s="143"/>
      <c r="H5" s="144"/>
      <c r="I5" s="140"/>
      <c r="J5" s="140"/>
      <c r="K5" s="140"/>
      <c r="L5" s="140"/>
      <c r="M5" s="140"/>
      <c r="N5" s="145"/>
      <c r="O5" s="29"/>
      <c r="P5" s="25"/>
      <c r="Q5" s="25"/>
      <c r="R5" s="25"/>
      <c r="S5" s="25"/>
      <c r="T5" s="25"/>
      <c r="U5" s="25"/>
      <c r="V5" s="29"/>
      <c r="W5" s="54"/>
      <c r="X5" s="54"/>
      <c r="Y5" s="54"/>
      <c r="Z5" s="54"/>
      <c r="AA5" s="54"/>
      <c r="AB5" s="56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40">
        <v>1985</v>
      </c>
      <c r="C6" s="140" t="s">
        <v>49</v>
      </c>
      <c r="D6" s="141" t="s">
        <v>92</v>
      </c>
      <c r="E6" s="140"/>
      <c r="F6" s="142" t="s">
        <v>95</v>
      </c>
      <c r="G6" s="143"/>
      <c r="H6" s="144"/>
      <c r="I6" s="140"/>
      <c r="J6" s="140"/>
      <c r="K6" s="140"/>
      <c r="L6" s="140"/>
      <c r="M6" s="140"/>
      <c r="N6" s="145"/>
      <c r="O6" s="29"/>
      <c r="P6" s="25"/>
      <c r="Q6" s="25"/>
      <c r="R6" s="25"/>
      <c r="S6" s="25"/>
      <c r="T6" s="25"/>
      <c r="U6" s="25"/>
      <c r="V6" s="29"/>
      <c r="W6" s="54"/>
      <c r="X6" s="54"/>
      <c r="Y6" s="54"/>
      <c r="Z6" s="54"/>
      <c r="AA6" s="54"/>
      <c r="AB6" s="56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64">
        <v>1986</v>
      </c>
      <c r="C7" s="64" t="s">
        <v>93</v>
      </c>
      <c r="D7" s="65" t="s">
        <v>44</v>
      </c>
      <c r="E7" s="64"/>
      <c r="F7" s="66" t="s">
        <v>45</v>
      </c>
      <c r="G7" s="67"/>
      <c r="H7" s="68"/>
      <c r="I7" s="64"/>
      <c r="J7" s="64"/>
      <c r="K7" s="64"/>
      <c r="L7" s="64"/>
      <c r="M7" s="64"/>
      <c r="N7" s="35"/>
      <c r="O7" s="29"/>
      <c r="P7" s="25"/>
      <c r="Q7" s="25"/>
      <c r="R7" s="25"/>
      <c r="S7" s="25"/>
      <c r="T7" s="25"/>
      <c r="U7" s="25"/>
      <c r="V7" s="29"/>
      <c r="W7" s="54"/>
      <c r="X7" s="54"/>
      <c r="Y7" s="54"/>
      <c r="Z7" s="54"/>
      <c r="AA7" s="54"/>
      <c r="AB7" s="56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64">
        <v>1987</v>
      </c>
      <c r="C8" s="64" t="s">
        <v>43</v>
      </c>
      <c r="D8" s="65" t="s">
        <v>44</v>
      </c>
      <c r="E8" s="64"/>
      <c r="F8" s="66" t="s">
        <v>45</v>
      </c>
      <c r="G8" s="67"/>
      <c r="H8" s="68"/>
      <c r="I8" s="64"/>
      <c r="J8" s="64"/>
      <c r="K8" s="64"/>
      <c r="L8" s="64"/>
      <c r="M8" s="64"/>
      <c r="N8" s="69"/>
      <c r="O8" s="24"/>
      <c r="P8" s="25"/>
      <c r="Q8" s="25"/>
      <c r="R8" s="25"/>
      <c r="S8" s="25"/>
      <c r="T8" s="25"/>
      <c r="U8" s="25"/>
      <c r="V8" s="24"/>
      <c r="W8" s="54"/>
      <c r="X8" s="54"/>
      <c r="Y8" s="54"/>
      <c r="Z8" s="54"/>
      <c r="AA8" s="54"/>
      <c r="AB8" s="56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64">
        <v>1988</v>
      </c>
      <c r="C9" s="64" t="s">
        <v>43</v>
      </c>
      <c r="D9" s="65" t="s">
        <v>44</v>
      </c>
      <c r="E9" s="64"/>
      <c r="F9" s="66" t="s">
        <v>45</v>
      </c>
      <c r="G9" s="67"/>
      <c r="H9" s="68"/>
      <c r="I9" s="64"/>
      <c r="J9" s="64"/>
      <c r="K9" s="64"/>
      <c r="L9" s="64"/>
      <c r="M9" s="64"/>
      <c r="N9" s="35"/>
      <c r="O9" s="29"/>
      <c r="P9" s="25"/>
      <c r="Q9" s="25"/>
      <c r="R9" s="25"/>
      <c r="S9" s="25"/>
      <c r="T9" s="25"/>
      <c r="U9" s="25"/>
      <c r="V9" s="29"/>
      <c r="W9" s="54"/>
      <c r="X9" s="54"/>
      <c r="Y9" s="54"/>
      <c r="Z9" s="54"/>
      <c r="AA9" s="54"/>
      <c r="AB9" s="56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">
      <c r="A10" s="9"/>
      <c r="B10" s="64">
        <v>1989</v>
      </c>
      <c r="C10" s="64" t="s">
        <v>46</v>
      </c>
      <c r="D10" s="65" t="s">
        <v>47</v>
      </c>
      <c r="E10" s="64"/>
      <c r="F10" s="66" t="s">
        <v>45</v>
      </c>
      <c r="G10" s="67"/>
      <c r="H10" s="68"/>
      <c r="I10" s="64"/>
      <c r="J10" s="64"/>
      <c r="K10" s="64"/>
      <c r="L10" s="64"/>
      <c r="M10" s="64"/>
      <c r="N10" s="69"/>
      <c r="O10" s="24"/>
      <c r="P10" s="25"/>
      <c r="Q10" s="25"/>
      <c r="R10" s="25"/>
      <c r="S10" s="25"/>
      <c r="T10" s="25"/>
      <c r="U10" s="25"/>
      <c r="V10" s="24"/>
      <c r="W10" s="54"/>
      <c r="X10" s="54"/>
      <c r="Y10" s="54"/>
      <c r="Z10" s="54"/>
      <c r="AA10" s="54"/>
      <c r="AB10" s="56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64">
        <v>1990</v>
      </c>
      <c r="C11" s="64" t="s">
        <v>49</v>
      </c>
      <c r="D11" s="73" t="s">
        <v>37</v>
      </c>
      <c r="E11" s="64"/>
      <c r="F11" s="66" t="s">
        <v>45</v>
      </c>
      <c r="G11" s="67"/>
      <c r="H11" s="68"/>
      <c r="I11" s="64"/>
      <c r="J11" s="64"/>
      <c r="K11" s="64"/>
      <c r="L11" s="64"/>
      <c r="M11" s="64"/>
      <c r="N11" s="69"/>
      <c r="O11" s="24"/>
      <c r="P11" s="25"/>
      <c r="Q11" s="25"/>
      <c r="R11" s="25"/>
      <c r="S11" s="25"/>
      <c r="T11" s="25"/>
      <c r="U11" s="25"/>
      <c r="V11" s="24"/>
      <c r="W11" s="54"/>
      <c r="X11" s="54"/>
      <c r="Y11" s="54"/>
      <c r="Z11" s="54"/>
      <c r="AA11" s="54"/>
      <c r="AB11" s="56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1991</v>
      </c>
      <c r="C12" s="25" t="s">
        <v>34</v>
      </c>
      <c r="D12" s="26" t="s">
        <v>37</v>
      </c>
      <c r="E12" s="25">
        <v>4</v>
      </c>
      <c r="F12" s="25">
        <v>0</v>
      </c>
      <c r="G12" s="27">
        <v>0</v>
      </c>
      <c r="H12" s="25">
        <v>0</v>
      </c>
      <c r="I12" s="25">
        <v>4</v>
      </c>
      <c r="J12" s="25">
        <v>4</v>
      </c>
      <c r="K12" s="25">
        <v>0</v>
      </c>
      <c r="L12" s="25">
        <v>0</v>
      </c>
      <c r="M12" s="25">
        <v>0</v>
      </c>
      <c r="N12" s="28">
        <v>0.8</v>
      </c>
      <c r="O12" s="24"/>
      <c r="P12" s="25"/>
      <c r="Q12" s="25"/>
      <c r="R12" s="25"/>
      <c r="S12" s="25"/>
      <c r="T12" s="25"/>
      <c r="U12" s="25"/>
      <c r="V12" s="24"/>
      <c r="W12" s="54"/>
      <c r="X12" s="54"/>
      <c r="Y12" s="54"/>
      <c r="Z12" s="54"/>
      <c r="AA12" s="54"/>
      <c r="AB12" s="56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31">
        <v>1992</v>
      </c>
      <c r="C13" s="31" t="s">
        <v>38</v>
      </c>
      <c r="D13" s="32" t="s">
        <v>37</v>
      </c>
      <c r="E13" s="31"/>
      <c r="F13" s="33" t="s">
        <v>39</v>
      </c>
      <c r="G13" s="67"/>
      <c r="H13" s="34"/>
      <c r="I13" s="31"/>
      <c r="J13" s="31"/>
      <c r="K13" s="31"/>
      <c r="L13" s="31"/>
      <c r="M13" s="31"/>
      <c r="N13" s="35"/>
      <c r="O13" s="24"/>
      <c r="P13" s="25"/>
      <c r="Q13" s="25"/>
      <c r="R13" s="25"/>
      <c r="S13" s="25"/>
      <c r="T13" s="25"/>
      <c r="U13" s="25"/>
      <c r="V13" s="24"/>
      <c r="W13" s="54">
        <v>2</v>
      </c>
      <c r="X13" s="54">
        <v>0</v>
      </c>
      <c r="Y13" s="54">
        <v>0</v>
      </c>
      <c r="Z13" s="54">
        <v>1</v>
      </c>
      <c r="AA13" s="54">
        <v>1</v>
      </c>
      <c r="AB13" s="56">
        <v>0.33300000000000002</v>
      </c>
      <c r="AC13" s="24"/>
      <c r="AD13" s="25"/>
      <c r="AE13" s="2"/>
      <c r="AF13" s="2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4</v>
      </c>
      <c r="F14" s="18">
        <v>0</v>
      </c>
      <c r="G14" s="18">
        <v>0</v>
      </c>
      <c r="H14" s="18">
        <v>0</v>
      </c>
      <c r="I14" s="18">
        <v>4</v>
      </c>
      <c r="J14" s="18">
        <v>4</v>
      </c>
      <c r="K14" s="18">
        <v>0</v>
      </c>
      <c r="L14" s="18">
        <v>0</v>
      </c>
      <c r="M14" s="18">
        <v>0</v>
      </c>
      <c r="N14" s="36">
        <v>0.8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6">
        <v>0</v>
      </c>
      <c r="V14" s="24"/>
      <c r="W14" s="18">
        <v>2</v>
      </c>
      <c r="X14" s="18">
        <v>0</v>
      </c>
      <c r="Y14" s="18">
        <v>0</v>
      </c>
      <c r="Z14" s="18">
        <v>1</v>
      </c>
      <c r="AA14" s="18">
        <v>1</v>
      </c>
      <c r="AB14" s="36">
        <v>0.33300000000000002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7" t="s">
        <v>2</v>
      </c>
      <c r="C15" s="30"/>
      <c r="D15" s="38">
        <v>2.6666666666666665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1"/>
      <c r="AI15" s="39"/>
      <c r="AJ15" s="9"/>
    </row>
    <row r="16" spans="1:36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39"/>
      <c r="Q16" s="42"/>
      <c r="R16" s="39"/>
      <c r="S16" s="39"/>
      <c r="T16" s="39"/>
      <c r="U16" s="39"/>
      <c r="W16" s="39"/>
      <c r="X16" s="39"/>
      <c r="Y16" s="39"/>
      <c r="Z16" s="39"/>
      <c r="AA16" s="39"/>
      <c r="AB16" s="39"/>
      <c r="AD16" s="39"/>
      <c r="AE16" s="39"/>
      <c r="AF16" s="39"/>
      <c r="AG16" s="39"/>
      <c r="AH16" s="39"/>
      <c r="AI16" s="39"/>
      <c r="AJ16" s="9"/>
    </row>
    <row r="17" spans="1:36" ht="15" customHeight="1" x14ac:dyDescent="0.25">
      <c r="A17" s="9"/>
      <c r="B17" s="22" t="s">
        <v>25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9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4" t="s">
        <v>101</v>
      </c>
      <c r="Q17" s="12"/>
      <c r="R17" s="12"/>
      <c r="S17" s="12"/>
      <c r="T17" s="45"/>
      <c r="U17" s="45"/>
      <c r="V17" s="45"/>
      <c r="W17" s="45"/>
      <c r="X17" s="45"/>
      <c r="Y17" s="45"/>
      <c r="Z17" s="45"/>
      <c r="AA17" s="12"/>
      <c r="AB17" s="12"/>
      <c r="AC17" s="45"/>
      <c r="AD17" s="12"/>
      <c r="AE17" s="12"/>
      <c r="AF17" s="12"/>
      <c r="AG17" s="12"/>
      <c r="AH17" s="12"/>
      <c r="AI17" s="46"/>
      <c r="AJ17" s="9"/>
    </row>
    <row r="18" spans="1:36" ht="15" customHeight="1" x14ac:dyDescent="0.2">
      <c r="A18" s="9"/>
      <c r="B18" s="44" t="s">
        <v>13</v>
      </c>
      <c r="C18" s="12"/>
      <c r="D18" s="46"/>
      <c r="E18" s="25">
        <v>4</v>
      </c>
      <c r="F18" s="25">
        <v>0</v>
      </c>
      <c r="G18" s="25">
        <v>0</v>
      </c>
      <c r="H18" s="25">
        <v>0</v>
      </c>
      <c r="I18" s="25">
        <v>4</v>
      </c>
      <c r="J18" s="39"/>
      <c r="K18" s="47">
        <v>0</v>
      </c>
      <c r="L18" s="47">
        <v>0</v>
      </c>
      <c r="M18" s="47">
        <v>1</v>
      </c>
      <c r="N18" s="28">
        <v>0.8</v>
      </c>
      <c r="O18" s="24"/>
      <c r="P18" s="121" t="s">
        <v>9</v>
      </c>
      <c r="Q18" s="157"/>
      <c r="R18" s="122" t="s">
        <v>35</v>
      </c>
      <c r="S18" s="122"/>
      <c r="T18" s="122"/>
      <c r="U18" s="122"/>
      <c r="V18" s="122"/>
      <c r="W18" s="122"/>
      <c r="X18" s="122"/>
      <c r="Y18" s="158" t="s">
        <v>11</v>
      </c>
      <c r="Z18" s="122"/>
      <c r="AA18" s="122" t="s">
        <v>36</v>
      </c>
      <c r="AB18" s="122"/>
      <c r="AC18" s="122"/>
      <c r="AD18" s="122"/>
      <c r="AE18" s="122"/>
      <c r="AF18" s="122"/>
      <c r="AG18" s="122"/>
      <c r="AH18" s="158"/>
      <c r="AI18" s="123"/>
      <c r="AJ18" s="9"/>
    </row>
    <row r="19" spans="1:36" ht="15" customHeight="1" x14ac:dyDescent="0.2">
      <c r="A19" s="9"/>
      <c r="B19" s="48" t="s">
        <v>15</v>
      </c>
      <c r="C19" s="49"/>
      <c r="D19" s="50"/>
      <c r="E19" s="25"/>
      <c r="F19" s="25"/>
      <c r="G19" s="25"/>
      <c r="H19" s="25"/>
      <c r="I19" s="25"/>
      <c r="J19" s="39"/>
      <c r="K19" s="47"/>
      <c r="L19" s="47"/>
      <c r="M19" s="47"/>
      <c r="N19" s="28"/>
      <c r="O19" s="24"/>
      <c r="P19" s="159" t="s">
        <v>80</v>
      </c>
      <c r="Q19" s="160"/>
      <c r="R19" s="161"/>
      <c r="S19" s="161"/>
      <c r="T19" s="161"/>
      <c r="U19" s="161"/>
      <c r="V19" s="161"/>
      <c r="W19" s="161"/>
      <c r="X19" s="161"/>
      <c r="Y19" s="162"/>
      <c r="Z19" s="161"/>
      <c r="AA19" s="161"/>
      <c r="AB19" s="161"/>
      <c r="AC19" s="161"/>
      <c r="AD19" s="161"/>
      <c r="AE19" s="161"/>
      <c r="AF19" s="161"/>
      <c r="AG19" s="161"/>
      <c r="AH19" s="162"/>
      <c r="AI19" s="163"/>
      <c r="AJ19" s="9"/>
    </row>
    <row r="20" spans="1:36" ht="15" customHeight="1" x14ac:dyDescent="0.2">
      <c r="A20" s="9"/>
      <c r="B20" s="51" t="s">
        <v>16</v>
      </c>
      <c r="C20" s="52"/>
      <c r="D20" s="53"/>
      <c r="E20" s="54">
        <v>2</v>
      </c>
      <c r="F20" s="54">
        <v>0</v>
      </c>
      <c r="G20" s="54">
        <v>0</v>
      </c>
      <c r="H20" s="54">
        <v>1</v>
      </c>
      <c r="I20" s="54">
        <v>1</v>
      </c>
      <c r="J20" s="39"/>
      <c r="K20" s="55">
        <v>0</v>
      </c>
      <c r="L20" s="55">
        <v>0.5</v>
      </c>
      <c r="M20" s="55">
        <v>0.5</v>
      </c>
      <c r="N20" s="56">
        <v>0.33300000000000002</v>
      </c>
      <c r="O20" s="24"/>
      <c r="P20" s="159" t="s">
        <v>81</v>
      </c>
      <c r="Q20" s="160"/>
      <c r="R20" s="161"/>
      <c r="S20" s="161"/>
      <c r="T20" s="161"/>
      <c r="U20" s="161"/>
      <c r="V20" s="161"/>
      <c r="W20" s="161"/>
      <c r="X20" s="161"/>
      <c r="Y20" s="162"/>
      <c r="Z20" s="161"/>
      <c r="AA20" s="161"/>
      <c r="AB20" s="161"/>
      <c r="AC20" s="161"/>
      <c r="AD20" s="161"/>
      <c r="AE20" s="161"/>
      <c r="AF20" s="161"/>
      <c r="AG20" s="161"/>
      <c r="AH20" s="162"/>
      <c r="AI20" s="163"/>
    </row>
    <row r="21" spans="1:36" ht="15" customHeight="1" x14ac:dyDescent="0.2">
      <c r="A21" s="9"/>
      <c r="B21" s="57" t="s">
        <v>26</v>
      </c>
      <c r="C21" s="58"/>
      <c r="D21" s="59"/>
      <c r="E21" s="18">
        <v>6</v>
      </c>
      <c r="F21" s="18">
        <v>0</v>
      </c>
      <c r="G21" s="18">
        <v>0</v>
      </c>
      <c r="H21" s="18">
        <v>1</v>
      </c>
      <c r="I21" s="18">
        <v>5</v>
      </c>
      <c r="J21" s="39"/>
      <c r="K21" s="60">
        <v>0</v>
      </c>
      <c r="L21" s="60">
        <v>0.16666666666666666</v>
      </c>
      <c r="M21" s="60">
        <v>0.83333333333333337</v>
      </c>
      <c r="N21" s="36">
        <v>0.625</v>
      </c>
      <c r="O21" s="24"/>
      <c r="P21" s="164" t="s">
        <v>10</v>
      </c>
      <c r="Q21" s="165"/>
      <c r="R21" s="166"/>
      <c r="S21" s="166"/>
      <c r="T21" s="166"/>
      <c r="U21" s="166"/>
      <c r="V21" s="166"/>
      <c r="W21" s="166"/>
      <c r="X21" s="166"/>
      <c r="Y21" s="167"/>
      <c r="Z21" s="166"/>
      <c r="AA21" s="166"/>
      <c r="AB21" s="166"/>
      <c r="AC21" s="166"/>
      <c r="AD21" s="166"/>
      <c r="AE21" s="166"/>
      <c r="AF21" s="166"/>
      <c r="AG21" s="166"/>
      <c r="AH21" s="167"/>
      <c r="AI21" s="168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/>
      <c r="P22" s="39"/>
      <c r="Q22" s="42"/>
      <c r="R22" s="39"/>
      <c r="S22" s="39"/>
      <c r="T22" s="24"/>
      <c r="U22" s="24"/>
      <c r="V22" s="24"/>
      <c r="W22" s="24"/>
      <c r="X22" s="61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6" ht="15" customHeight="1" x14ac:dyDescent="0.25">
      <c r="A23" s="9"/>
      <c r="B23" s="39" t="s">
        <v>40</v>
      </c>
      <c r="C23" s="39"/>
      <c r="D23" s="75" t="s">
        <v>91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4"/>
      <c r="P23" s="39"/>
      <c r="Q23" s="42"/>
      <c r="R23" s="39"/>
      <c r="S23" s="39"/>
      <c r="T23" s="24"/>
      <c r="U23" s="24"/>
      <c r="V23" s="24"/>
      <c r="W23" s="24"/>
      <c r="X23" s="61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6" ht="15" customHeight="1" x14ac:dyDescent="0.25">
      <c r="A24" s="9"/>
      <c r="B24" s="39"/>
      <c r="C24" s="39"/>
      <c r="D24" s="75" t="s">
        <v>50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4"/>
      <c r="P24" s="39"/>
      <c r="Q24" s="42"/>
      <c r="R24" s="39"/>
      <c r="S24" s="39"/>
      <c r="T24" s="24"/>
      <c r="U24" s="24"/>
      <c r="V24" s="24"/>
      <c r="W24" s="24"/>
      <c r="X24" s="61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6" ht="15" customHeight="1" x14ac:dyDescent="0.25">
      <c r="A25" s="9"/>
      <c r="B25" s="39"/>
      <c r="C25" s="39"/>
      <c r="D25" s="39" t="s">
        <v>51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4"/>
      <c r="P25" s="39"/>
      <c r="Q25" s="42"/>
      <c r="R25" s="39"/>
      <c r="S25" s="39"/>
      <c r="T25" s="24"/>
      <c r="U25" s="24"/>
      <c r="V25" s="24"/>
      <c r="W25" s="24"/>
      <c r="X25" s="61"/>
      <c r="Y25" s="6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9"/>
      <c r="C26" s="39"/>
      <c r="D26" s="39" t="s">
        <v>41</v>
      </c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42"/>
      <c r="R26" s="39"/>
      <c r="S26" s="39"/>
      <c r="T26" s="24"/>
      <c r="U26" s="24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</sheetData>
  <sortState ref="D21:M22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42</v>
      </c>
      <c r="F1" s="109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48</v>
      </c>
      <c r="C2" s="71"/>
      <c r="D2" s="72"/>
      <c r="E2" s="13" t="s">
        <v>13</v>
      </c>
      <c r="F2" s="14"/>
      <c r="G2" s="14"/>
      <c r="H2" s="14"/>
      <c r="I2" s="20"/>
      <c r="J2" s="15"/>
      <c r="K2" s="91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10" t="s">
        <v>84</v>
      </c>
      <c r="Y2" s="111"/>
      <c r="Z2" s="112"/>
      <c r="AA2" s="13" t="s">
        <v>13</v>
      </c>
      <c r="AB2" s="14"/>
      <c r="AC2" s="14"/>
      <c r="AD2" s="14"/>
      <c r="AE2" s="20"/>
      <c r="AF2" s="15"/>
      <c r="AG2" s="91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9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86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86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7"/>
      <c r="E4" s="25"/>
      <c r="F4" s="25"/>
      <c r="G4" s="25"/>
      <c r="H4" s="27"/>
      <c r="I4" s="25"/>
      <c r="J4" s="113"/>
      <c r="K4" s="29"/>
      <c r="L4" s="114"/>
      <c r="M4" s="18"/>
      <c r="N4" s="18"/>
      <c r="O4" s="18"/>
      <c r="P4" s="24"/>
      <c r="Q4" s="25"/>
      <c r="R4" s="25"/>
      <c r="S4" s="27"/>
      <c r="T4" s="25"/>
      <c r="U4" s="25"/>
      <c r="V4" s="115"/>
      <c r="W4" s="29"/>
      <c r="X4" s="25">
        <v>1983</v>
      </c>
      <c r="Y4" s="25" t="s">
        <v>43</v>
      </c>
      <c r="Z4" s="2" t="s">
        <v>92</v>
      </c>
      <c r="AA4" s="25">
        <v>18</v>
      </c>
      <c r="AB4" s="25">
        <v>1</v>
      </c>
      <c r="AC4" s="25">
        <v>6</v>
      </c>
      <c r="AD4" s="25">
        <v>19</v>
      </c>
      <c r="AE4" s="25"/>
      <c r="AF4" s="113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6"/>
      <c r="AS4" s="117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27"/>
      <c r="I5" s="25"/>
      <c r="J5" s="113"/>
      <c r="K5" s="29"/>
      <c r="L5" s="114"/>
      <c r="M5" s="18"/>
      <c r="N5" s="18"/>
      <c r="O5" s="18"/>
      <c r="P5" s="24"/>
      <c r="Q5" s="25"/>
      <c r="R5" s="25"/>
      <c r="S5" s="27"/>
      <c r="T5" s="25"/>
      <c r="U5" s="25"/>
      <c r="V5" s="115"/>
      <c r="W5" s="29"/>
      <c r="X5" s="25"/>
      <c r="Y5" s="30"/>
      <c r="Z5" s="2"/>
      <c r="AA5" s="25"/>
      <c r="AB5" s="25"/>
      <c r="AC5" s="25"/>
      <c r="AD5" s="27"/>
      <c r="AE5" s="25"/>
      <c r="AF5" s="113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6"/>
      <c r="AS5" s="117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>
        <v>1986</v>
      </c>
      <c r="C6" s="25" t="s">
        <v>93</v>
      </c>
      <c r="D6" s="37" t="s">
        <v>44</v>
      </c>
      <c r="E6" s="25">
        <v>12</v>
      </c>
      <c r="F6" s="25">
        <v>0</v>
      </c>
      <c r="G6" s="25">
        <v>7</v>
      </c>
      <c r="H6" s="25">
        <v>7</v>
      </c>
      <c r="I6" s="25"/>
      <c r="J6" s="113"/>
      <c r="K6" s="29"/>
      <c r="L6" s="114"/>
      <c r="M6" s="18"/>
      <c r="N6" s="18"/>
      <c r="O6" s="18"/>
      <c r="P6" s="24"/>
      <c r="Q6" s="25"/>
      <c r="R6" s="25"/>
      <c r="S6" s="27"/>
      <c r="T6" s="25"/>
      <c r="U6" s="25"/>
      <c r="V6" s="115"/>
      <c r="W6" s="29"/>
      <c r="X6" s="25"/>
      <c r="Y6" s="30"/>
      <c r="Z6" s="37"/>
      <c r="AA6" s="25"/>
      <c r="AB6" s="25"/>
      <c r="AC6" s="25"/>
      <c r="AD6" s="27"/>
      <c r="AE6" s="25"/>
      <c r="AF6" s="113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6"/>
      <c r="AS6" s="117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>
        <v>1987</v>
      </c>
      <c r="C7" s="25" t="s">
        <v>43</v>
      </c>
      <c r="D7" s="37" t="s">
        <v>44</v>
      </c>
      <c r="E7" s="25">
        <v>22</v>
      </c>
      <c r="F7" s="25">
        <v>1</v>
      </c>
      <c r="G7" s="25">
        <v>9</v>
      </c>
      <c r="H7" s="25">
        <v>21</v>
      </c>
      <c r="I7" s="25"/>
      <c r="J7" s="113"/>
      <c r="K7" s="29"/>
      <c r="L7" s="114"/>
      <c r="M7" s="18"/>
      <c r="N7" s="18"/>
      <c r="O7" s="18"/>
      <c r="P7" s="24"/>
      <c r="Q7" s="25"/>
      <c r="R7" s="25"/>
      <c r="S7" s="27"/>
      <c r="T7" s="25"/>
      <c r="U7" s="25"/>
      <c r="V7" s="115"/>
      <c r="W7" s="29"/>
      <c r="X7" s="25"/>
      <c r="Y7" s="30"/>
      <c r="Z7" s="37"/>
      <c r="AA7" s="25"/>
      <c r="AB7" s="25"/>
      <c r="AC7" s="25"/>
      <c r="AD7" s="27"/>
      <c r="AE7" s="25"/>
      <c r="AF7" s="113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6"/>
      <c r="AS7" s="11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>
        <v>1988</v>
      </c>
      <c r="C8" s="25" t="s">
        <v>43</v>
      </c>
      <c r="D8" s="37" t="s">
        <v>44</v>
      </c>
      <c r="E8" s="27">
        <v>22</v>
      </c>
      <c r="F8" s="27">
        <v>1</v>
      </c>
      <c r="G8" s="25">
        <v>6</v>
      </c>
      <c r="H8" s="25">
        <v>25</v>
      </c>
      <c r="I8" s="25"/>
      <c r="J8" s="113"/>
      <c r="K8" s="156"/>
      <c r="L8" s="18"/>
      <c r="M8" s="18"/>
      <c r="N8" s="18"/>
      <c r="O8" s="18"/>
      <c r="P8" s="24"/>
      <c r="Q8" s="25"/>
      <c r="R8" s="25"/>
      <c r="S8" s="27"/>
      <c r="T8" s="25"/>
      <c r="U8" s="25"/>
      <c r="V8" s="115"/>
      <c r="W8" s="29"/>
      <c r="X8" s="25"/>
      <c r="Y8" s="30"/>
      <c r="Z8" s="37"/>
      <c r="AA8" s="25"/>
      <c r="AB8" s="25"/>
      <c r="AC8" s="25"/>
      <c r="AD8" s="27"/>
      <c r="AE8" s="25"/>
      <c r="AF8" s="113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6"/>
      <c r="AS8" s="117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>
        <v>1989</v>
      </c>
      <c r="C9" s="25" t="s">
        <v>46</v>
      </c>
      <c r="D9" s="37" t="s">
        <v>47</v>
      </c>
      <c r="E9" s="25">
        <v>22</v>
      </c>
      <c r="F9" s="25">
        <v>2</v>
      </c>
      <c r="G9" s="25">
        <v>3</v>
      </c>
      <c r="H9" s="25">
        <v>14</v>
      </c>
      <c r="I9" s="25"/>
      <c r="J9" s="113"/>
      <c r="K9" s="29"/>
      <c r="L9" s="114"/>
      <c r="M9" s="18"/>
      <c r="N9" s="18"/>
      <c r="O9" s="18"/>
      <c r="P9" s="24"/>
      <c r="Q9" s="25"/>
      <c r="R9" s="25"/>
      <c r="S9" s="27"/>
      <c r="T9" s="25"/>
      <c r="U9" s="25"/>
      <c r="V9" s="115"/>
      <c r="W9" s="29"/>
      <c r="X9" s="25"/>
      <c r="Y9" s="30"/>
      <c r="Z9" s="37"/>
      <c r="AA9" s="25"/>
      <c r="AB9" s="25"/>
      <c r="AC9" s="25"/>
      <c r="AD9" s="27"/>
      <c r="AE9" s="25"/>
      <c r="AF9" s="113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6"/>
      <c r="AS9" s="117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>
        <v>1990</v>
      </c>
      <c r="C10" s="25" t="s">
        <v>49</v>
      </c>
      <c r="D10" s="37" t="s">
        <v>37</v>
      </c>
      <c r="E10" s="25">
        <v>22</v>
      </c>
      <c r="F10" s="25">
        <v>2</v>
      </c>
      <c r="G10" s="25">
        <v>5</v>
      </c>
      <c r="H10" s="25">
        <v>23</v>
      </c>
      <c r="I10" s="25"/>
      <c r="J10" s="113"/>
      <c r="K10" s="29"/>
      <c r="L10" s="114"/>
      <c r="M10" s="18"/>
      <c r="N10" s="18"/>
      <c r="O10" s="18"/>
      <c r="P10" s="24"/>
      <c r="Q10" s="25"/>
      <c r="R10" s="25"/>
      <c r="S10" s="27"/>
      <c r="T10" s="25"/>
      <c r="U10" s="25"/>
      <c r="V10" s="115"/>
      <c r="W10" s="29"/>
      <c r="X10" s="25"/>
      <c r="Y10" s="30"/>
      <c r="Z10" s="37"/>
      <c r="AA10" s="25"/>
      <c r="AB10" s="25"/>
      <c r="AC10" s="25"/>
      <c r="AD10" s="27"/>
      <c r="AE10" s="25"/>
      <c r="AF10" s="113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6"/>
      <c r="AS10" s="117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25"/>
      <c r="D11" s="37"/>
      <c r="E11" s="25"/>
      <c r="F11" s="25"/>
      <c r="G11" s="25"/>
      <c r="H11" s="25"/>
      <c r="I11" s="25"/>
      <c r="J11" s="113"/>
      <c r="K11" s="29"/>
      <c r="L11" s="114"/>
      <c r="M11" s="18"/>
      <c r="N11" s="18"/>
      <c r="O11" s="18"/>
      <c r="P11" s="24"/>
      <c r="Q11" s="25"/>
      <c r="R11" s="25"/>
      <c r="S11" s="27"/>
      <c r="T11" s="25"/>
      <c r="U11" s="25"/>
      <c r="V11" s="115"/>
      <c r="W11" s="29"/>
      <c r="X11" s="25"/>
      <c r="Y11" s="30"/>
      <c r="Z11" s="37"/>
      <c r="AA11" s="25"/>
      <c r="AB11" s="25"/>
      <c r="AC11" s="25"/>
      <c r="AD11" s="27"/>
      <c r="AE11" s="25"/>
      <c r="AF11" s="113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6"/>
      <c r="AS11" s="117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>
        <v>1992</v>
      </c>
      <c r="C12" s="25" t="s">
        <v>38</v>
      </c>
      <c r="D12" s="37" t="s">
        <v>37</v>
      </c>
      <c r="E12" s="25">
        <v>25</v>
      </c>
      <c r="F12" s="25">
        <v>2</v>
      </c>
      <c r="G12" s="25">
        <v>7</v>
      </c>
      <c r="H12" s="25">
        <v>18</v>
      </c>
      <c r="I12" s="25">
        <v>73</v>
      </c>
      <c r="J12" s="113"/>
      <c r="K12" s="29"/>
      <c r="L12" s="114"/>
      <c r="M12" s="18"/>
      <c r="N12" s="18"/>
      <c r="O12" s="18"/>
      <c r="P12" s="24"/>
      <c r="Q12" s="25"/>
      <c r="R12" s="25"/>
      <c r="S12" s="27"/>
      <c r="T12" s="25"/>
      <c r="U12" s="25"/>
      <c r="V12" s="115"/>
      <c r="W12" s="29"/>
      <c r="X12" s="25"/>
      <c r="Y12" s="30"/>
      <c r="Z12" s="37"/>
      <c r="AA12" s="25"/>
      <c r="AB12" s="25"/>
      <c r="AC12" s="25"/>
      <c r="AD12" s="27"/>
      <c r="AE12" s="25"/>
      <c r="AF12" s="113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6"/>
      <c r="AS12" s="117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74" t="s">
        <v>87</v>
      </c>
      <c r="C13" s="97"/>
      <c r="D13" s="96"/>
      <c r="E13" s="95">
        <f>SUM(E4:E12)</f>
        <v>125</v>
      </c>
      <c r="F13" s="95">
        <f>SUM(F4:F12)</f>
        <v>8</v>
      </c>
      <c r="G13" s="95">
        <f>SUM(G4:G12)</f>
        <v>37</v>
      </c>
      <c r="H13" s="95">
        <f>SUM(H4:H12)</f>
        <v>108</v>
      </c>
      <c r="I13" s="95">
        <f>SUM(I4:I12)</f>
        <v>73</v>
      </c>
      <c r="J13" s="118">
        <v>0</v>
      </c>
      <c r="K13" s="91">
        <f>SUM(K4:K12)</f>
        <v>0</v>
      </c>
      <c r="L13" s="22"/>
      <c r="M13" s="20"/>
      <c r="N13" s="119"/>
      <c r="O13" s="120"/>
      <c r="P13" s="24"/>
      <c r="Q13" s="95">
        <f>SUM(Q4:Q12)</f>
        <v>0</v>
      </c>
      <c r="R13" s="95">
        <f>SUM(R4:R12)</f>
        <v>0</v>
      </c>
      <c r="S13" s="95">
        <f>SUM(S4:S12)</f>
        <v>0</v>
      </c>
      <c r="T13" s="95">
        <f>SUM(T4:T12)</f>
        <v>0</v>
      </c>
      <c r="U13" s="95">
        <f>SUM(U4:U12)</f>
        <v>0</v>
      </c>
      <c r="V13" s="36">
        <v>0</v>
      </c>
      <c r="W13" s="91">
        <f>SUM(W4:W12)</f>
        <v>0</v>
      </c>
      <c r="X13" s="16" t="s">
        <v>87</v>
      </c>
      <c r="Y13" s="17"/>
      <c r="Z13" s="15"/>
      <c r="AA13" s="95">
        <f>SUM(AA4:AA12)</f>
        <v>18</v>
      </c>
      <c r="AB13" s="95">
        <f>SUM(AB4:AB12)</f>
        <v>1</v>
      </c>
      <c r="AC13" s="95">
        <f>SUM(AC4:AC12)</f>
        <v>6</v>
      </c>
      <c r="AD13" s="95">
        <f>SUM(AD4:AD12)</f>
        <v>19</v>
      </c>
      <c r="AE13" s="95">
        <f>SUM(AE4:AE12)</f>
        <v>0</v>
      </c>
      <c r="AF13" s="118">
        <v>0</v>
      </c>
      <c r="AG13" s="91">
        <f>SUM(AG4:AG12)</f>
        <v>0</v>
      </c>
      <c r="AH13" s="22"/>
      <c r="AI13" s="20"/>
      <c r="AJ13" s="119"/>
      <c r="AK13" s="120"/>
      <c r="AL13" s="24"/>
      <c r="AM13" s="95">
        <f>SUM(AM4:AM12)</f>
        <v>0</v>
      </c>
      <c r="AN13" s="95">
        <f>SUM(AN4:AN12)</f>
        <v>0</v>
      </c>
      <c r="AO13" s="95">
        <f>SUM(AO4:AO12)</f>
        <v>0</v>
      </c>
      <c r="AP13" s="95">
        <f>SUM(AP4:AP12)</f>
        <v>0</v>
      </c>
      <c r="AQ13" s="95">
        <f>SUM(AQ4:AQ12)</f>
        <v>0</v>
      </c>
      <c r="AR13" s="118">
        <v>0</v>
      </c>
      <c r="AS13" s="99">
        <f>SUM(AS4:AS12)</f>
        <v>0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29"/>
      <c r="L14" s="24"/>
      <c r="M14" s="24"/>
      <c r="N14" s="24"/>
      <c r="O14" s="24"/>
      <c r="P14" s="39"/>
      <c r="Q14" s="39"/>
      <c r="R14" s="42"/>
      <c r="S14" s="39"/>
      <c r="T14" s="39"/>
      <c r="U14" s="24"/>
      <c r="V14" s="24"/>
      <c r="W14" s="29"/>
      <c r="X14" s="39"/>
      <c r="Y14" s="39"/>
      <c r="Z14" s="39"/>
      <c r="AA14" s="39"/>
      <c r="AB14" s="39"/>
      <c r="AC14" s="39"/>
      <c r="AD14" s="39"/>
      <c r="AE14" s="39"/>
      <c r="AF14" s="40"/>
      <c r="AG14" s="29"/>
      <c r="AH14" s="24"/>
      <c r="AI14" s="24"/>
      <c r="AJ14" s="24"/>
      <c r="AK14" s="24"/>
      <c r="AL14" s="39"/>
      <c r="AM14" s="39"/>
      <c r="AN14" s="42"/>
      <c r="AO14" s="39"/>
      <c r="AP14" s="39"/>
      <c r="AQ14" s="24"/>
      <c r="AR14" s="24"/>
      <c r="AS14" s="2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21" t="s">
        <v>88</v>
      </c>
      <c r="C15" s="122"/>
      <c r="D15" s="12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89</v>
      </c>
      <c r="O15" s="18" t="s">
        <v>90</v>
      </c>
      <c r="Q15" s="42"/>
      <c r="R15" s="42" t="s">
        <v>40</v>
      </c>
      <c r="S15" s="42"/>
      <c r="T15" s="75" t="s">
        <v>91</v>
      </c>
      <c r="U15" s="24"/>
      <c r="V15" s="29"/>
      <c r="W15" s="29"/>
      <c r="X15" s="124"/>
      <c r="Y15" s="124"/>
      <c r="Z15" s="124"/>
      <c r="AA15" s="124"/>
      <c r="AB15" s="124"/>
      <c r="AC15" s="42"/>
      <c r="AD15" s="42"/>
      <c r="AE15" s="42"/>
      <c r="AF15" s="39"/>
      <c r="AG15" s="39"/>
      <c r="AH15" s="39"/>
      <c r="AI15" s="39"/>
      <c r="AJ15" s="39"/>
      <c r="AK15" s="39"/>
      <c r="AM15" s="29"/>
      <c r="AN15" s="124"/>
      <c r="AO15" s="124"/>
      <c r="AP15" s="124"/>
      <c r="AQ15" s="124"/>
      <c r="AR15" s="124"/>
      <c r="AS15" s="124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44" t="s">
        <v>12</v>
      </c>
      <c r="C16" s="12"/>
      <c r="D16" s="46"/>
      <c r="E16" s="125">
        <v>6</v>
      </c>
      <c r="F16" s="125">
        <v>0</v>
      </c>
      <c r="G16" s="125">
        <v>0</v>
      </c>
      <c r="H16" s="125">
        <v>1</v>
      </c>
      <c r="I16" s="125">
        <v>5</v>
      </c>
      <c r="J16" s="126">
        <v>0.625</v>
      </c>
      <c r="K16" s="39">
        <f>PRODUCT(I16/J16)</f>
        <v>8</v>
      </c>
      <c r="L16" s="127">
        <f>PRODUCT((F16+G16)/E16)</f>
        <v>0</v>
      </c>
      <c r="M16" s="127">
        <f>PRODUCT(H16/E16)</f>
        <v>0.16666666666666666</v>
      </c>
      <c r="N16" s="127">
        <f>PRODUCT((F16+G16+H16)/E16)</f>
        <v>0.16666666666666666</v>
      </c>
      <c r="O16" s="127">
        <f>PRODUCT(I16/6)</f>
        <v>0.83333333333333337</v>
      </c>
      <c r="Q16" s="42"/>
      <c r="R16" s="42"/>
      <c r="S16" s="42"/>
      <c r="T16" s="75" t="s">
        <v>50</v>
      </c>
      <c r="U16" s="39"/>
      <c r="V16" s="39"/>
      <c r="W16" s="39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42"/>
      <c r="AO16" s="42"/>
      <c r="AP16" s="42"/>
      <c r="AQ16" s="42"/>
      <c r="AR16" s="42"/>
      <c r="AS16" s="42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28" t="s">
        <v>48</v>
      </c>
      <c r="C17" s="129"/>
      <c r="D17" s="130"/>
      <c r="E17" s="125">
        <f>PRODUCT(E13+Q13)</f>
        <v>125</v>
      </c>
      <c r="F17" s="125">
        <f>PRODUCT(F13+R13)</f>
        <v>8</v>
      </c>
      <c r="G17" s="125">
        <f>PRODUCT(G13+S13)</f>
        <v>37</v>
      </c>
      <c r="H17" s="125">
        <f>PRODUCT(H13+T13)</f>
        <v>108</v>
      </c>
      <c r="I17" s="125">
        <f>PRODUCT(I13+U13)</f>
        <v>73</v>
      </c>
      <c r="J17" s="126">
        <v>0</v>
      </c>
      <c r="K17" s="39">
        <f>PRODUCT(K13+W13)</f>
        <v>0</v>
      </c>
      <c r="L17" s="127">
        <f>PRODUCT((F17+G17)/E17)</f>
        <v>0.36</v>
      </c>
      <c r="M17" s="127">
        <f>PRODUCT(H17/E17)</f>
        <v>0.86399999999999999</v>
      </c>
      <c r="N17" s="127">
        <f>PRODUCT((F17+G17+H17)/E17)</f>
        <v>1.224</v>
      </c>
      <c r="O17" s="127">
        <f>PRODUCT(I17/25)</f>
        <v>2.92</v>
      </c>
      <c r="Q17" s="42"/>
      <c r="R17" s="42"/>
      <c r="S17" s="42"/>
      <c r="T17" s="39" t="s">
        <v>51</v>
      </c>
      <c r="U17" s="39"/>
      <c r="V17" s="39"/>
      <c r="W17" s="39"/>
      <c r="X17" s="39"/>
      <c r="Y17" s="39"/>
      <c r="Z17" s="39"/>
      <c r="AA17" s="39"/>
      <c r="AB17" s="39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31" t="s">
        <v>84</v>
      </c>
      <c r="C18" s="132"/>
      <c r="D18" s="133"/>
      <c r="E18" s="125">
        <f>PRODUCT(AA13+AM13)</f>
        <v>18</v>
      </c>
      <c r="F18" s="125">
        <f>PRODUCT(AB13+AN13)</f>
        <v>1</v>
      </c>
      <c r="G18" s="125">
        <f>PRODUCT(AC13+AO13)</f>
        <v>6</v>
      </c>
      <c r="H18" s="125">
        <f>PRODUCT(AD13+AP13)</f>
        <v>19</v>
      </c>
      <c r="I18" s="125">
        <f>PRODUCT(AE13+AQ13)</f>
        <v>0</v>
      </c>
      <c r="J18" s="126">
        <v>0</v>
      </c>
      <c r="K18" s="24">
        <f>PRODUCT(AG13+AS13)</f>
        <v>0</v>
      </c>
      <c r="L18" s="127">
        <f>PRODUCT((F18+G18)/E18)</f>
        <v>0.3888888888888889</v>
      </c>
      <c r="M18" s="127">
        <f>PRODUCT(H18/E18)</f>
        <v>1.0555555555555556</v>
      </c>
      <c r="N18" s="127">
        <f>PRODUCT((F18+G18+H18)/E18)</f>
        <v>1.4444444444444444</v>
      </c>
      <c r="O18" s="127">
        <f>PRODUCT(I18/E18)</f>
        <v>0</v>
      </c>
      <c r="Q18" s="42"/>
      <c r="R18" s="42"/>
      <c r="S18" s="39"/>
      <c r="T18" s="39" t="s">
        <v>41</v>
      </c>
      <c r="U18" s="24"/>
      <c r="V18" s="24"/>
      <c r="W18" s="39"/>
      <c r="X18" s="39"/>
      <c r="Y18" s="39"/>
      <c r="Z18" s="39"/>
      <c r="AA18" s="39"/>
      <c r="AB18" s="39"/>
      <c r="AC18" s="42"/>
      <c r="AD18" s="42"/>
      <c r="AE18" s="42"/>
      <c r="AF18" s="42"/>
      <c r="AG18" s="42"/>
      <c r="AH18" s="42"/>
      <c r="AI18" s="42"/>
      <c r="AJ18" s="42"/>
      <c r="AK18" s="39"/>
      <c r="AL18" s="2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34" t="s">
        <v>87</v>
      </c>
      <c r="C19" s="135"/>
      <c r="D19" s="136"/>
      <c r="E19" s="125">
        <f>SUM(E16:E18)</f>
        <v>149</v>
      </c>
      <c r="F19" s="125">
        <f t="shared" ref="F19:I19" si="0">SUM(F16:F18)</f>
        <v>9</v>
      </c>
      <c r="G19" s="125">
        <f t="shared" si="0"/>
        <v>43</v>
      </c>
      <c r="H19" s="125">
        <f t="shared" si="0"/>
        <v>128</v>
      </c>
      <c r="I19" s="125">
        <f t="shared" si="0"/>
        <v>78</v>
      </c>
      <c r="J19" s="126">
        <v>0</v>
      </c>
      <c r="K19" s="39">
        <f>SUM(K16:K18)</f>
        <v>8</v>
      </c>
      <c r="L19" s="127">
        <f>PRODUCT((F19+G19)/E19)</f>
        <v>0.34899328859060402</v>
      </c>
      <c r="M19" s="127">
        <f>PRODUCT(H19/E19)</f>
        <v>0.85906040268456374</v>
      </c>
      <c r="N19" s="127">
        <f>PRODUCT((F19+G19+H19)/E19)</f>
        <v>1.2080536912751678</v>
      </c>
      <c r="O19" s="127">
        <f>PRODUCT(I19/31)</f>
        <v>2.5161290322580645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24"/>
      <c r="F20" s="24"/>
      <c r="G20" s="24"/>
      <c r="H20" s="24"/>
      <c r="I20" s="24"/>
      <c r="J20" s="39"/>
      <c r="K20" s="39"/>
      <c r="L20" s="24"/>
      <c r="M20" s="24"/>
      <c r="N20" s="24"/>
      <c r="O20" s="24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2"/>
      <c r="AK178" s="39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2"/>
      <c r="AK179" s="39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2"/>
      <c r="AK180" s="39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2"/>
      <c r="AK181" s="39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2"/>
      <c r="AK182" s="39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2"/>
      <c r="AK183" s="39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2"/>
      <c r="AK184" s="24"/>
      <c r="AL184" s="24"/>
    </row>
    <row r="185" spans="12:57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2"/>
    </row>
    <row r="186" spans="12:57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2"/>
    </row>
    <row r="187" spans="12:57" x14ac:dyDescent="0.25"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2"/>
    </row>
    <row r="188" spans="12:57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2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2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2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3" customWidth="1"/>
    <col min="3" max="3" width="25" style="62" customWidth="1"/>
    <col min="4" max="4" width="10.5703125" style="89" customWidth="1"/>
    <col min="5" max="5" width="8.42578125" style="89" customWidth="1"/>
    <col min="6" max="6" width="0.7109375" style="29" customWidth="1"/>
    <col min="7" max="21" width="5.28515625" style="62" customWidth="1"/>
    <col min="22" max="22" width="10.5703125" style="62" customWidth="1"/>
    <col min="23" max="23" width="20.7109375" style="89" customWidth="1"/>
    <col min="24" max="24" width="9.7109375" style="62" customWidth="1"/>
    <col min="25" max="30" width="9.140625" style="90"/>
  </cols>
  <sheetData>
    <row r="1" spans="1:30" ht="18.75" x14ac:dyDescent="0.3">
      <c r="A1" s="1"/>
      <c r="B1" s="92" t="s">
        <v>68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6"/>
      <c r="X1" s="68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33</v>
      </c>
      <c r="C2" s="5" t="s">
        <v>42</v>
      </c>
      <c r="D2" s="11"/>
      <c r="E2" s="11"/>
      <c r="F2" s="78"/>
      <c r="G2" s="7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27"/>
      <c r="Y2" s="77"/>
      <c r="Z2" s="77"/>
      <c r="AA2" s="77"/>
      <c r="AB2" s="77"/>
      <c r="AC2" s="77"/>
      <c r="AD2" s="77"/>
    </row>
    <row r="3" spans="1:30" x14ac:dyDescent="0.25">
      <c r="A3" s="1"/>
      <c r="B3" s="93" t="s">
        <v>69</v>
      </c>
      <c r="C3" s="22" t="s">
        <v>52</v>
      </c>
      <c r="D3" s="74" t="s">
        <v>53</v>
      </c>
      <c r="E3" s="94" t="s">
        <v>1</v>
      </c>
      <c r="F3" s="24"/>
      <c r="G3" s="95" t="s">
        <v>54</v>
      </c>
      <c r="H3" s="96" t="s">
        <v>55</v>
      </c>
      <c r="I3" s="96" t="s">
        <v>31</v>
      </c>
      <c r="J3" s="17" t="s">
        <v>56</v>
      </c>
      <c r="K3" s="97" t="s">
        <v>57</v>
      </c>
      <c r="L3" s="97" t="s">
        <v>58</v>
      </c>
      <c r="M3" s="95" t="s">
        <v>59</v>
      </c>
      <c r="N3" s="95" t="s">
        <v>30</v>
      </c>
      <c r="O3" s="96" t="s">
        <v>60</v>
      </c>
      <c r="P3" s="95" t="s">
        <v>55</v>
      </c>
      <c r="Q3" s="95" t="s">
        <v>17</v>
      </c>
      <c r="R3" s="95">
        <v>1</v>
      </c>
      <c r="S3" s="95">
        <v>2</v>
      </c>
      <c r="T3" s="95">
        <v>3</v>
      </c>
      <c r="U3" s="95" t="s">
        <v>61</v>
      </c>
      <c r="V3" s="17" t="s">
        <v>22</v>
      </c>
      <c r="W3" s="16" t="s">
        <v>62</v>
      </c>
      <c r="X3" s="16" t="s">
        <v>63</v>
      </c>
      <c r="Y3" s="77"/>
      <c r="Z3" s="77"/>
      <c r="AA3" s="77"/>
      <c r="AB3" s="77"/>
      <c r="AC3" s="77"/>
      <c r="AD3" s="77"/>
    </row>
    <row r="4" spans="1:30" x14ac:dyDescent="0.25">
      <c r="A4" s="1"/>
      <c r="B4" s="146" t="s">
        <v>71</v>
      </c>
      <c r="C4" s="147" t="s">
        <v>72</v>
      </c>
      <c r="D4" s="148" t="s">
        <v>65</v>
      </c>
      <c r="E4" s="149" t="s">
        <v>76</v>
      </c>
      <c r="F4" s="91"/>
      <c r="G4" s="150">
        <v>1</v>
      </c>
      <c r="H4" s="151"/>
      <c r="I4" s="151"/>
      <c r="J4" s="152" t="s">
        <v>73</v>
      </c>
      <c r="K4" s="152">
        <v>2</v>
      </c>
      <c r="L4" s="84"/>
      <c r="M4" s="152">
        <v>1</v>
      </c>
      <c r="N4" s="150"/>
      <c r="O4" s="151">
        <v>1</v>
      </c>
      <c r="P4" s="151">
        <v>3</v>
      </c>
      <c r="Q4" s="153" t="s">
        <v>99</v>
      </c>
      <c r="R4" s="153" t="s">
        <v>96</v>
      </c>
      <c r="S4" s="153" t="s">
        <v>97</v>
      </c>
      <c r="T4" s="153" t="s">
        <v>98</v>
      </c>
      <c r="U4" s="153" t="s">
        <v>100</v>
      </c>
      <c r="V4" s="155">
        <v>0.33300000000000002</v>
      </c>
      <c r="W4" s="154" t="s">
        <v>74</v>
      </c>
      <c r="X4" s="150"/>
      <c r="Y4" s="77"/>
      <c r="Z4" s="77"/>
      <c r="AA4" s="77"/>
      <c r="AB4" s="77"/>
      <c r="AC4" s="77"/>
      <c r="AD4" s="77"/>
    </row>
    <row r="5" spans="1:30" x14ac:dyDescent="0.25">
      <c r="A5" s="9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7"/>
      <c r="Z5" s="77"/>
      <c r="AA5" s="77"/>
      <c r="AB5" s="77"/>
      <c r="AC5" s="77"/>
      <c r="AD5" s="77"/>
    </row>
    <row r="6" spans="1:30" x14ac:dyDescent="0.25">
      <c r="A6" s="1"/>
      <c r="B6" s="93" t="s">
        <v>70</v>
      </c>
      <c r="C6" s="22" t="s">
        <v>52</v>
      </c>
      <c r="D6" s="74" t="s">
        <v>53</v>
      </c>
      <c r="E6" s="94" t="s">
        <v>1</v>
      </c>
      <c r="F6" s="24"/>
      <c r="G6" s="95" t="s">
        <v>54</v>
      </c>
      <c r="H6" s="96" t="s">
        <v>55</v>
      </c>
      <c r="I6" s="96" t="s">
        <v>31</v>
      </c>
      <c r="J6" s="17" t="s">
        <v>56</v>
      </c>
      <c r="K6" s="97" t="s">
        <v>57</v>
      </c>
      <c r="L6" s="97" t="s">
        <v>58</v>
      </c>
      <c r="M6" s="95" t="s">
        <v>59</v>
      </c>
      <c r="N6" s="95" t="s">
        <v>30</v>
      </c>
      <c r="O6" s="96" t="s">
        <v>60</v>
      </c>
      <c r="P6" s="95" t="s">
        <v>55</v>
      </c>
      <c r="Q6" s="95" t="s">
        <v>17</v>
      </c>
      <c r="R6" s="95">
        <v>1</v>
      </c>
      <c r="S6" s="95">
        <v>2</v>
      </c>
      <c r="T6" s="95">
        <v>3</v>
      </c>
      <c r="U6" s="95" t="s">
        <v>61</v>
      </c>
      <c r="V6" s="17" t="s">
        <v>22</v>
      </c>
      <c r="W6" s="16" t="s">
        <v>62</v>
      </c>
      <c r="X6" s="16" t="s">
        <v>63</v>
      </c>
      <c r="Y6" s="77"/>
      <c r="Z6" s="77"/>
      <c r="AA6" s="77"/>
      <c r="AB6" s="77"/>
      <c r="AC6" s="77"/>
      <c r="AD6" s="77"/>
    </row>
    <row r="7" spans="1:30" x14ac:dyDescent="0.25">
      <c r="A7" s="1"/>
      <c r="B7" s="80" t="s">
        <v>64</v>
      </c>
      <c r="C7" s="81" t="s">
        <v>75</v>
      </c>
      <c r="D7" s="80" t="s">
        <v>65</v>
      </c>
      <c r="E7" s="98" t="s">
        <v>76</v>
      </c>
      <c r="F7" s="101"/>
      <c r="G7" s="82"/>
      <c r="H7" s="83"/>
      <c r="I7" s="82">
        <v>1</v>
      </c>
      <c r="J7" s="84"/>
      <c r="K7" s="84"/>
      <c r="L7" s="84" t="s">
        <v>67</v>
      </c>
      <c r="M7" s="84">
        <v>1</v>
      </c>
      <c r="N7" s="82"/>
      <c r="O7" s="83"/>
      <c r="P7" s="82"/>
      <c r="Q7" s="82"/>
      <c r="R7" s="82"/>
      <c r="S7" s="82"/>
      <c r="T7" s="82"/>
      <c r="U7" s="82"/>
      <c r="V7" s="100"/>
      <c r="W7" s="80" t="s">
        <v>66</v>
      </c>
      <c r="X7" s="82">
        <v>950</v>
      </c>
      <c r="Y7" s="77"/>
      <c r="Z7" s="77"/>
      <c r="AA7" s="77"/>
      <c r="AB7" s="77"/>
      <c r="AC7" s="77"/>
      <c r="AD7" s="77"/>
    </row>
    <row r="8" spans="1:30" x14ac:dyDescent="0.25">
      <c r="A8" s="9"/>
      <c r="B8" s="102"/>
      <c r="C8" s="103"/>
      <c r="D8" s="104"/>
      <c r="E8" s="105"/>
      <c r="F8" s="106"/>
      <c r="G8" s="103"/>
      <c r="H8" s="103"/>
      <c r="I8" s="103"/>
      <c r="J8" s="107"/>
      <c r="K8" s="107"/>
      <c r="L8" s="107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4"/>
      <c r="X8" s="108"/>
      <c r="Y8" s="77"/>
      <c r="Z8" s="77"/>
      <c r="AA8" s="77"/>
      <c r="AB8" s="77"/>
      <c r="AC8" s="77"/>
      <c r="AD8" s="77"/>
    </row>
    <row r="9" spans="1:30" x14ac:dyDescent="0.25">
      <c r="A9" s="9"/>
      <c r="B9" s="75"/>
      <c r="C9" s="39"/>
      <c r="D9" s="75"/>
      <c r="E9" s="85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75"/>
      <c r="X9" s="39"/>
      <c r="Y9" s="77"/>
      <c r="Z9" s="77"/>
      <c r="AA9" s="77"/>
      <c r="AB9" s="77"/>
      <c r="AC9" s="77"/>
      <c r="AD9" s="77"/>
    </row>
    <row r="10" spans="1:30" x14ac:dyDescent="0.25">
      <c r="A10" s="9"/>
      <c r="B10" s="75"/>
      <c r="C10" s="39"/>
      <c r="D10" s="75"/>
      <c r="E10" s="85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75"/>
      <c r="X10" s="39"/>
      <c r="Y10" s="77"/>
      <c r="Z10" s="77"/>
      <c r="AA10" s="77"/>
      <c r="AB10" s="77"/>
      <c r="AC10" s="77"/>
      <c r="AD10" s="77"/>
    </row>
    <row r="11" spans="1:30" x14ac:dyDescent="0.25">
      <c r="A11" s="9"/>
      <c r="B11" s="75"/>
      <c r="C11" s="39"/>
      <c r="D11" s="75"/>
      <c r="E11" s="85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75"/>
      <c r="X11" s="39"/>
      <c r="Y11" s="77"/>
      <c r="Z11" s="77"/>
      <c r="AA11" s="77"/>
      <c r="AB11" s="77"/>
      <c r="AC11" s="77"/>
      <c r="AD11" s="77"/>
    </row>
    <row r="12" spans="1:30" x14ac:dyDescent="0.25">
      <c r="A12" s="9"/>
      <c r="B12" s="75"/>
      <c r="C12" s="39"/>
      <c r="D12" s="75"/>
      <c r="E12" s="85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5"/>
      <c r="X12" s="39"/>
      <c r="Y12" s="77"/>
      <c r="Z12" s="77"/>
      <c r="AA12" s="77"/>
      <c r="AB12" s="77"/>
      <c r="AC12" s="77"/>
      <c r="AD12" s="77"/>
    </row>
    <row r="13" spans="1:30" x14ac:dyDescent="0.25">
      <c r="A13" s="9"/>
      <c r="B13" s="75"/>
      <c r="C13" s="39"/>
      <c r="D13" s="75"/>
      <c r="E13" s="85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5"/>
      <c r="X13" s="39"/>
      <c r="Y13" s="77"/>
      <c r="Z13" s="77"/>
      <c r="AA13" s="77"/>
      <c r="AB13" s="77"/>
      <c r="AC13" s="77"/>
      <c r="AD13" s="77"/>
    </row>
    <row r="14" spans="1:30" x14ac:dyDescent="0.25">
      <c r="A14" s="9"/>
      <c r="B14" s="75"/>
      <c r="C14" s="39"/>
      <c r="D14" s="75"/>
      <c r="E14" s="85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5"/>
      <c r="X14" s="39"/>
      <c r="Y14" s="77"/>
      <c r="Z14" s="77"/>
      <c r="AA14" s="77"/>
      <c r="AB14" s="77"/>
      <c r="AC14" s="77"/>
      <c r="AD14" s="77"/>
    </row>
    <row r="15" spans="1:30" x14ac:dyDescent="0.25">
      <c r="A15" s="9"/>
      <c r="B15" s="39"/>
      <c r="C15" s="39"/>
      <c r="D15" s="75"/>
      <c r="E15" s="86"/>
      <c r="F15" s="75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5"/>
      <c r="X15" s="39"/>
      <c r="Y15" s="77"/>
      <c r="Z15" s="77"/>
      <c r="AA15" s="77"/>
      <c r="AB15" s="77"/>
      <c r="AC15" s="77"/>
      <c r="AD15" s="77"/>
    </row>
    <row r="16" spans="1:30" x14ac:dyDescent="0.25">
      <c r="A16" s="9"/>
      <c r="B16" s="39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7"/>
      <c r="Z16" s="77"/>
      <c r="AA16" s="77"/>
      <c r="AB16" s="77"/>
      <c r="AC16" s="77"/>
      <c r="AD16" s="77"/>
    </row>
    <row r="17" spans="1:30" x14ac:dyDescent="0.25">
      <c r="A17" s="9"/>
      <c r="B17" s="39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7"/>
      <c r="Z17" s="77"/>
      <c r="AA17" s="77"/>
      <c r="AB17" s="77"/>
      <c r="AC17" s="77"/>
      <c r="AD17" s="77"/>
    </row>
    <row r="18" spans="1:30" x14ac:dyDescent="0.25">
      <c r="A18" s="9"/>
      <c r="B18" s="39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7"/>
      <c r="Z18" s="77"/>
      <c r="AA18" s="77"/>
      <c r="AB18" s="77"/>
      <c r="AC18" s="77"/>
      <c r="AD18" s="77"/>
    </row>
    <row r="19" spans="1:30" x14ac:dyDescent="0.25">
      <c r="A19" s="9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7"/>
      <c r="Z19" s="77"/>
      <c r="AA19" s="77"/>
      <c r="AB19" s="77"/>
      <c r="AC19" s="77"/>
      <c r="AD19" s="77"/>
    </row>
    <row r="20" spans="1:30" x14ac:dyDescent="0.25">
      <c r="A20" s="9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7"/>
      <c r="Z20" s="77"/>
      <c r="AA20" s="77"/>
      <c r="AB20" s="77"/>
      <c r="AC20" s="77"/>
      <c r="AD20" s="77"/>
    </row>
    <row r="21" spans="1:30" x14ac:dyDescent="0.25">
      <c r="A21" s="9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7"/>
      <c r="Z21" s="77"/>
      <c r="AA21" s="77"/>
      <c r="AB21" s="77"/>
      <c r="AC21" s="77"/>
      <c r="AD21" s="77"/>
    </row>
    <row r="22" spans="1:30" x14ac:dyDescent="0.25">
      <c r="A22" s="9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7"/>
      <c r="Z22" s="77"/>
      <c r="AA22" s="77"/>
      <c r="AB22" s="77"/>
      <c r="AC22" s="77"/>
      <c r="AD22" s="77"/>
    </row>
    <row r="23" spans="1:30" x14ac:dyDescent="0.25">
      <c r="A23" s="9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7"/>
      <c r="Z23" s="77"/>
      <c r="AA23" s="77"/>
      <c r="AB23" s="77"/>
      <c r="AC23" s="77"/>
      <c r="AD23" s="77"/>
    </row>
    <row r="24" spans="1:30" x14ac:dyDescent="0.25">
      <c r="A24" s="9"/>
      <c r="B24" s="75"/>
      <c r="C24" s="39"/>
      <c r="D24" s="75"/>
      <c r="E24" s="85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5"/>
      <c r="X24" s="39"/>
      <c r="Y24" s="77"/>
      <c r="Z24" s="77"/>
      <c r="AA24" s="77"/>
      <c r="AB24" s="77"/>
      <c r="AC24" s="77"/>
      <c r="AD24" s="77"/>
    </row>
    <row r="25" spans="1:30" x14ac:dyDescent="0.25">
      <c r="A25" s="9"/>
      <c r="B25" s="75"/>
      <c r="C25" s="39"/>
      <c r="D25" s="75"/>
      <c r="E25" s="85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5"/>
      <c r="X25" s="39"/>
      <c r="Y25" s="77"/>
      <c r="Z25" s="77"/>
      <c r="AA25" s="77"/>
      <c r="AB25" s="77"/>
      <c r="AC25" s="77"/>
      <c r="AD25" s="77"/>
    </row>
    <row r="26" spans="1:30" x14ac:dyDescent="0.25">
      <c r="A26" s="9"/>
      <c r="B26" s="75"/>
      <c r="C26" s="39"/>
      <c r="D26" s="75"/>
      <c r="E26" s="85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87"/>
      <c r="X26" s="39"/>
      <c r="Y26" s="77"/>
      <c r="Z26" s="77"/>
      <c r="AA26" s="77"/>
      <c r="AB26" s="77"/>
      <c r="AC26" s="77"/>
      <c r="AD26" s="77"/>
    </row>
    <row r="27" spans="1:30" x14ac:dyDescent="0.25">
      <c r="A27" s="9"/>
      <c r="B27" s="75"/>
      <c r="C27" s="39"/>
      <c r="D27" s="75"/>
      <c r="E27" s="85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77"/>
      <c r="Z27" s="77"/>
      <c r="AA27" s="77"/>
      <c r="AB27" s="77"/>
      <c r="AC27" s="77"/>
      <c r="AD27" s="77"/>
    </row>
    <row r="28" spans="1:30" x14ac:dyDescent="0.25">
      <c r="A28" s="9"/>
      <c r="B28" s="75"/>
      <c r="C28" s="39"/>
      <c r="D28" s="75"/>
      <c r="E28" s="85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88"/>
      <c r="X28" s="39"/>
      <c r="Y28" s="77"/>
      <c r="Z28" s="77"/>
      <c r="AA28" s="77"/>
      <c r="AB28" s="77"/>
      <c r="AC28" s="77"/>
      <c r="AD28" s="77"/>
    </row>
    <row r="29" spans="1:30" x14ac:dyDescent="0.25">
      <c r="A29" s="9"/>
      <c r="B29" s="75"/>
      <c r="C29" s="39"/>
      <c r="D29" s="75"/>
      <c r="E29" s="85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5"/>
      <c r="X29" s="39"/>
      <c r="Y29" s="77"/>
      <c r="Z29" s="77"/>
      <c r="AA29" s="77"/>
      <c r="AB29" s="77"/>
      <c r="AC29" s="77"/>
      <c r="AD29" s="77"/>
    </row>
    <row r="30" spans="1:30" x14ac:dyDescent="0.25">
      <c r="A30" s="9"/>
      <c r="B30" s="75"/>
      <c r="C30" s="39"/>
      <c r="D30" s="75"/>
      <c r="E30" s="85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5"/>
      <c r="X30" s="39"/>
      <c r="Y30" s="77"/>
      <c r="Z30" s="77"/>
      <c r="AA30" s="77"/>
      <c r="AB30" s="77"/>
      <c r="AC30" s="77"/>
      <c r="AD30" s="77"/>
    </row>
    <row r="31" spans="1:30" x14ac:dyDescent="0.25">
      <c r="A31" s="9"/>
      <c r="B31" s="75"/>
      <c r="C31" s="39"/>
      <c r="D31" s="75"/>
      <c r="E31" s="85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5"/>
      <c r="X31" s="39"/>
      <c r="Y31" s="77"/>
      <c r="Z31" s="77"/>
      <c r="AA31" s="77"/>
      <c r="AB31" s="77"/>
      <c r="AC31" s="77"/>
      <c r="AD31" s="77"/>
    </row>
    <row r="32" spans="1:30" x14ac:dyDescent="0.25">
      <c r="A32" s="9"/>
      <c r="B32" s="75"/>
      <c r="C32" s="39"/>
      <c r="D32" s="75"/>
      <c r="E32" s="85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5"/>
      <c r="X32" s="39"/>
      <c r="Y32" s="77"/>
      <c r="Z32" s="77"/>
      <c r="AA32" s="77"/>
      <c r="AB32" s="77"/>
      <c r="AC32" s="77"/>
      <c r="AD32" s="77"/>
    </row>
    <row r="33" spans="1:30" x14ac:dyDescent="0.25">
      <c r="A33" s="9"/>
      <c r="B33" s="75"/>
      <c r="C33" s="39"/>
      <c r="D33" s="75"/>
      <c r="E33" s="85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5"/>
      <c r="X33" s="39"/>
      <c r="Y33" s="77"/>
      <c r="Z33" s="77"/>
      <c r="AA33" s="77"/>
      <c r="AB33" s="77"/>
      <c r="AC33" s="77"/>
      <c r="AD33" s="77"/>
    </row>
    <row r="34" spans="1:30" x14ac:dyDescent="0.25">
      <c r="A34" s="9"/>
      <c r="B34" s="75"/>
      <c r="C34" s="39"/>
      <c r="D34" s="75"/>
      <c r="E34" s="85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5"/>
      <c r="X34" s="39"/>
      <c r="Y34" s="77"/>
      <c r="Z34" s="77"/>
      <c r="AA34" s="77"/>
      <c r="AB34" s="77"/>
      <c r="AC34" s="77"/>
      <c r="AD34" s="77"/>
    </row>
    <row r="35" spans="1:30" x14ac:dyDescent="0.25">
      <c r="A35" s="9"/>
      <c r="B35" s="75"/>
      <c r="C35" s="39"/>
      <c r="D35" s="75"/>
      <c r="E35" s="85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5"/>
      <c r="X35" s="39"/>
      <c r="Y35" s="77"/>
      <c r="Z35" s="77"/>
      <c r="AA35" s="77"/>
      <c r="AB35" s="77"/>
      <c r="AC35" s="77"/>
      <c r="AD35" s="77"/>
    </row>
    <row r="36" spans="1:30" x14ac:dyDescent="0.25">
      <c r="A36" s="9"/>
      <c r="B36" s="75"/>
      <c r="C36" s="39"/>
      <c r="D36" s="75"/>
      <c r="E36" s="75"/>
      <c r="F36" s="24"/>
      <c r="G36" s="39"/>
      <c r="H36" s="42"/>
      <c r="I36" s="39"/>
      <c r="J36" s="24"/>
      <c r="K36" s="24"/>
      <c r="L36" s="24"/>
      <c r="M36" s="24"/>
      <c r="N36" s="61"/>
      <c r="O36" s="61"/>
      <c r="P36" s="24"/>
      <c r="Q36" s="24"/>
      <c r="R36" s="24"/>
      <c r="S36" s="24"/>
      <c r="T36" s="24"/>
      <c r="U36" s="24"/>
      <c r="V36" s="24"/>
      <c r="W36" s="75"/>
      <c r="X36" s="24"/>
      <c r="Y36" s="77"/>
      <c r="Z36" s="77"/>
      <c r="AA36" s="77"/>
      <c r="AB36" s="77"/>
      <c r="AC36" s="77"/>
      <c r="AD36" s="77"/>
    </row>
    <row r="37" spans="1:30" x14ac:dyDescent="0.25">
      <c r="A37" s="9"/>
      <c r="B37" s="75"/>
      <c r="C37" s="39"/>
      <c r="D37" s="75"/>
      <c r="E37" s="75"/>
      <c r="F37" s="24"/>
      <c r="G37" s="39"/>
      <c r="H37" s="42"/>
      <c r="I37" s="39"/>
      <c r="J37" s="24"/>
      <c r="K37" s="24"/>
      <c r="L37" s="24"/>
      <c r="M37" s="24"/>
      <c r="N37" s="61"/>
      <c r="O37" s="61"/>
      <c r="P37" s="24"/>
      <c r="Q37" s="24"/>
      <c r="R37" s="24"/>
      <c r="S37" s="24"/>
      <c r="T37" s="24"/>
      <c r="U37" s="24"/>
      <c r="V37" s="24"/>
      <c r="W37" s="75"/>
      <c r="X37" s="24"/>
      <c r="Y37" s="77"/>
      <c r="Z37" s="77"/>
      <c r="AA37" s="77"/>
      <c r="AB37" s="77"/>
      <c r="AC37" s="77"/>
      <c r="AD37" s="77"/>
    </row>
    <row r="38" spans="1:30" x14ac:dyDescent="0.25">
      <c r="A38" s="9"/>
      <c r="B38" s="75"/>
      <c r="C38" s="39"/>
      <c r="D38" s="75"/>
      <c r="E38" s="75"/>
      <c r="F38" s="24"/>
      <c r="G38" s="39"/>
      <c r="H38" s="42"/>
      <c r="I38" s="39"/>
      <c r="J38" s="24"/>
      <c r="K38" s="24"/>
      <c r="L38" s="24"/>
      <c r="M38" s="24"/>
      <c r="N38" s="61"/>
      <c r="O38" s="61"/>
      <c r="P38" s="24"/>
      <c r="Q38" s="24"/>
      <c r="R38" s="24"/>
      <c r="S38" s="24"/>
      <c r="T38" s="24"/>
      <c r="U38" s="24"/>
      <c r="V38" s="24"/>
      <c r="W38" s="75"/>
      <c r="X38" s="24"/>
      <c r="Y38" s="77"/>
      <c r="Z38" s="77"/>
      <c r="AA38" s="77"/>
      <c r="AB38" s="77"/>
      <c r="AC38" s="77"/>
      <c r="AD38" s="77"/>
    </row>
    <row r="39" spans="1:30" x14ac:dyDescent="0.25">
      <c r="A39" s="9"/>
      <c r="B39" s="75"/>
      <c r="C39" s="39"/>
      <c r="D39" s="75"/>
      <c r="E39" s="75"/>
      <c r="F39" s="24"/>
      <c r="G39" s="39"/>
      <c r="H39" s="42"/>
      <c r="I39" s="39"/>
      <c r="J39" s="24"/>
      <c r="K39" s="24"/>
      <c r="L39" s="24"/>
      <c r="M39" s="24"/>
      <c r="N39" s="61"/>
      <c r="O39" s="61"/>
      <c r="P39" s="24"/>
      <c r="Q39" s="24"/>
      <c r="R39" s="24"/>
      <c r="S39" s="24"/>
      <c r="T39" s="24"/>
      <c r="U39" s="24"/>
      <c r="V39" s="24"/>
      <c r="W39" s="75"/>
      <c r="X39" s="24"/>
      <c r="Y39" s="77"/>
      <c r="Z39" s="77"/>
      <c r="AA39" s="77"/>
      <c r="AB39" s="77"/>
      <c r="AC39" s="77"/>
      <c r="AD39" s="77"/>
    </row>
    <row r="40" spans="1:30" x14ac:dyDescent="0.25">
      <c r="A40" s="9"/>
      <c r="B40" s="75"/>
      <c r="C40" s="39"/>
      <c r="D40" s="75"/>
      <c r="E40" s="75"/>
      <c r="F40" s="24"/>
      <c r="G40" s="39"/>
      <c r="H40" s="42"/>
      <c r="I40" s="39"/>
      <c r="J40" s="24"/>
      <c r="K40" s="24"/>
      <c r="L40" s="24"/>
      <c r="M40" s="24"/>
      <c r="N40" s="61"/>
      <c r="O40" s="61"/>
      <c r="P40" s="24"/>
      <c r="Q40" s="24"/>
      <c r="R40" s="24"/>
      <c r="S40" s="24"/>
      <c r="T40" s="24"/>
      <c r="U40" s="24"/>
      <c r="V40" s="24"/>
      <c r="W40" s="75"/>
      <c r="X40" s="24"/>
      <c r="Y40" s="77"/>
      <c r="Z40" s="77"/>
      <c r="AA40" s="77"/>
      <c r="AB40" s="77"/>
      <c r="AC40" s="77"/>
      <c r="AD40" s="77"/>
    </row>
    <row r="41" spans="1:30" x14ac:dyDescent="0.25">
      <c r="A41" s="9"/>
      <c r="B41" s="75"/>
      <c r="C41" s="39"/>
      <c r="D41" s="75"/>
      <c r="E41" s="75"/>
      <c r="F41" s="24"/>
      <c r="G41" s="39"/>
      <c r="H41" s="42"/>
      <c r="I41" s="39"/>
      <c r="J41" s="24"/>
      <c r="K41" s="24"/>
      <c r="L41" s="24"/>
      <c r="M41" s="24"/>
      <c r="N41" s="61"/>
      <c r="O41" s="61"/>
      <c r="P41" s="24"/>
      <c r="Q41" s="24"/>
      <c r="R41" s="24"/>
      <c r="S41" s="24"/>
      <c r="T41" s="24"/>
      <c r="U41" s="24"/>
      <c r="V41" s="24"/>
      <c r="W41" s="75"/>
      <c r="X41" s="24"/>
      <c r="Y41" s="77"/>
      <c r="Z41" s="77"/>
      <c r="AA41" s="77"/>
      <c r="AB41" s="77"/>
      <c r="AC41" s="77"/>
      <c r="AD4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2021-11-27T16:30:12Z</dcterms:modified>
</cp:coreProperties>
</file>